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476" windowWidth="19200" windowHeight="11940" activeTab="0"/>
  </bookViews>
  <sheets>
    <sheet name="Input" sheetId="1" r:id="rId1"/>
    <sheet name="Output" sheetId="2" state="hidden" r:id="rId2"/>
    <sheet name="Bull" sheetId="3" state="hidden" r:id="rId3"/>
    <sheet name="Bear" sheetId="4" state="hidden" r:id="rId4"/>
  </sheets>
  <definedNames>
    <definedName name="BearR2">'Bear'!$B$1:$AG$1</definedName>
    <definedName name="BearR3">'Bear'!$B$1:$AG$1</definedName>
    <definedName name="BullR2">'Bull'!$B$1:$AG$1</definedName>
    <definedName name="BullR3">'Bull'!$B$1:$AG$1</definedName>
  </definedNames>
  <calcPr fullCalcOnLoad="1"/>
</workbook>
</file>

<file path=xl/sharedStrings.xml><?xml version="1.0" encoding="utf-8"?>
<sst xmlns="http://schemas.openxmlformats.org/spreadsheetml/2006/main" count="25" uniqueCount="16">
  <si>
    <t>xA</t>
  </si>
  <si>
    <t>Ab</t>
  </si>
  <si>
    <t>xAD</t>
  </si>
  <si>
    <t>Bear</t>
  </si>
  <si>
    <t>Bull</t>
  </si>
  <si>
    <t>xa</t>
  </si>
  <si>
    <t>aB</t>
  </si>
  <si>
    <t>xaD</t>
  </si>
  <si>
    <t>Retracements</t>
  </si>
  <si>
    <t>Projections</t>
  </si>
  <si>
    <t>Starting Point</t>
  </si>
  <si>
    <t>BEAR</t>
  </si>
  <si>
    <t>Enter starting point here</t>
  </si>
  <si>
    <t>Enter ending point here</t>
  </si>
  <si>
    <t>Enter second starting point here</t>
  </si>
  <si>
    <t>BULL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</si>
</sst>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33" borderId="0" xfId="0" applyFill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/>
    </xf>
    <xf numFmtId="0" fontId="0" fillId="0" borderId="0" xfId="0" applyFill="1" applyAlignment="1">
      <alignment/>
    </xf>
    <xf numFmtId="166" fontId="0" fillId="0" borderId="0" xfId="0" applyNumberFormat="1" applyAlignment="1">
      <alignment/>
    </xf>
    <xf numFmtId="165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3" fillId="0" borderId="0" xfId="0" applyNumberFormat="1" applyFont="1" applyAlignment="1">
      <alignment horizontal="right"/>
    </xf>
    <xf numFmtId="165" fontId="3" fillId="34" borderId="0" xfId="0" applyNumberFormat="1" applyFont="1" applyFill="1" applyBorder="1" applyAlignment="1">
      <alignment/>
    </xf>
    <xf numFmtId="165" fontId="3" fillId="34" borderId="10" xfId="0" applyNumberFormat="1" applyFont="1" applyFill="1" applyBorder="1" applyAlignment="1">
      <alignment/>
    </xf>
    <xf numFmtId="165" fontId="3" fillId="34" borderId="0" xfId="0" applyNumberFormat="1" applyFont="1" applyFill="1" applyBorder="1" applyAlignment="1">
      <alignment horizontal="right"/>
    </xf>
    <xf numFmtId="165" fontId="3" fillId="34" borderId="10" xfId="0" applyNumberFormat="1" applyFont="1" applyFill="1" applyBorder="1" applyAlignment="1">
      <alignment horizontal="right"/>
    </xf>
    <xf numFmtId="165" fontId="0" fillId="35" borderId="0" xfId="0" applyNumberFormat="1" applyFill="1" applyAlignment="1">
      <alignment/>
    </xf>
    <xf numFmtId="165" fontId="4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4" fillId="35" borderId="0" xfId="0" applyNumberFormat="1" applyFont="1" applyFill="1" applyAlignment="1">
      <alignment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165" fontId="4" fillId="0" borderId="0" xfId="0" applyNumberFormat="1" applyFont="1" applyAlignment="1">
      <alignment horizontal="center"/>
    </xf>
    <xf numFmtId="165" fontId="3" fillId="0" borderId="0" xfId="0" applyNumberFormat="1" applyFont="1" applyBorder="1" applyAlignment="1">
      <alignment horizontal="right"/>
    </xf>
    <xf numFmtId="165" fontId="3" fillId="36" borderId="0" xfId="0" applyNumberFormat="1" applyFont="1" applyFill="1" applyBorder="1" applyAlignment="1">
      <alignment horizontal="right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165" fontId="4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tinyurl.com/3rk74w6" TargetMode="External" /><Relationship Id="rId2" Type="http://schemas.openxmlformats.org/officeDocument/2006/relationships/hyperlink" Target="http://www.wavetimes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3</xdr:row>
      <xdr:rowOff>76200</xdr:rowOff>
    </xdr:from>
    <xdr:to>
      <xdr:col>10</xdr:col>
      <xdr:colOff>47625</xdr:colOff>
      <xdr:row>11</xdr:row>
      <xdr:rowOff>180975</xdr:rowOff>
    </xdr:to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4495800" y="581025"/>
          <a:ext cx="3076575" cy="1514475"/>
        </a:xfrm>
        <a:prstGeom prst="rect">
          <a:avLst/>
        </a:prstGeom>
        <a:solidFill>
          <a:srgbClr val="B9CDE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Fibonacci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Calculator comes to you with compliments from Ramki Ramakrishnan, author of the Elliott Wave book : 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"Five Waves to Financial Freedom"
</a:t>
          </a:r>
        </a:p>
      </xdr:txBody>
    </xdr:sp>
    <xdr:clientData/>
  </xdr:twoCellAnchor>
  <xdr:oneCellAnchor>
    <xdr:from>
      <xdr:col>5</xdr:col>
      <xdr:colOff>28575</xdr:colOff>
      <xdr:row>13</xdr:row>
      <xdr:rowOff>95250</xdr:rowOff>
    </xdr:from>
    <xdr:ext cx="3009900" cy="1152525"/>
    <xdr:sp>
      <xdr:nvSpPr>
        <xdr:cNvPr id="2" name="TextBox 2">
          <a:hlinkClick r:id="rId2"/>
        </xdr:cNvPr>
        <xdr:cNvSpPr txBox="1">
          <a:spLocks noChangeArrowheads="1"/>
        </xdr:cNvSpPr>
      </xdr:nvSpPr>
      <xdr:spPr>
        <a:xfrm>
          <a:off x="4505325" y="2381250"/>
          <a:ext cx="3009900" cy="1152525"/>
        </a:xfrm>
        <a:prstGeom prst="rect">
          <a:avLst/>
        </a:prstGeom>
        <a:solidFill>
          <a:srgbClr val="DDD9C3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Feel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free to share this with your friends, and to invite them to join our exclusive club of low-risk traders at "www.wavetimes.com"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46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30.57421875" style="0" bestFit="1" customWidth="1"/>
  </cols>
  <sheetData>
    <row r="1" spans="2:4" ht="12.75">
      <c r="B1" s="24" t="s">
        <v>11</v>
      </c>
      <c r="D1" s="25" t="s">
        <v>15</v>
      </c>
    </row>
    <row r="3" spans="1:4" ht="14.25">
      <c r="A3" s="4" t="s">
        <v>12</v>
      </c>
      <c r="B3" s="26">
        <v>1.32</v>
      </c>
      <c r="C3" s="27"/>
      <c r="D3" s="26">
        <v>1.216</v>
      </c>
    </row>
    <row r="4" spans="2:4" ht="14.25">
      <c r="B4" s="26"/>
      <c r="C4" s="28"/>
      <c r="D4" s="26"/>
    </row>
    <row r="5" spans="2:4" ht="14.25">
      <c r="B5" s="26"/>
      <c r="C5" s="28"/>
      <c r="D5" s="26"/>
    </row>
    <row r="6" spans="1:10" ht="14.25">
      <c r="A6" s="4" t="s">
        <v>13</v>
      </c>
      <c r="B6" s="26">
        <v>1.29</v>
      </c>
      <c r="C6" s="27"/>
      <c r="D6" s="26">
        <v>1.2273</v>
      </c>
      <c r="G6" s="7"/>
      <c r="J6" s="7"/>
    </row>
    <row r="7" spans="2:10" ht="14.25">
      <c r="B7" s="26"/>
      <c r="C7" s="28"/>
      <c r="D7" s="26"/>
      <c r="G7" s="7"/>
      <c r="J7" s="7"/>
    </row>
    <row r="8" spans="2:4" ht="14.25">
      <c r="B8" s="26"/>
      <c r="C8" s="28"/>
      <c r="D8" s="26"/>
    </row>
    <row r="9" spans="1:4" ht="14.25">
      <c r="A9" s="4" t="s">
        <v>14</v>
      </c>
      <c r="B9" s="26">
        <v>1.3</v>
      </c>
      <c r="C9" s="28"/>
      <c r="D9" s="26">
        <v>1.2173</v>
      </c>
    </row>
    <row r="12" spans="1:2" ht="15">
      <c r="A12" s="17" t="s">
        <v>8</v>
      </c>
      <c r="B12" s="9"/>
    </row>
    <row r="13" spans="1:4" ht="14.25">
      <c r="A13" s="21">
        <v>0.236</v>
      </c>
      <c r="B13" s="16">
        <f>Bear!B4</f>
        <v>1.29708</v>
      </c>
      <c r="D13" s="16">
        <f>Bull!B4</f>
        <v>1.2246332</v>
      </c>
    </row>
    <row r="14" spans="1:4" ht="14.25">
      <c r="A14" s="21">
        <v>0.382</v>
      </c>
      <c r="B14" s="16">
        <f>Bear!B5</f>
        <v>1.30146</v>
      </c>
      <c r="D14" s="16">
        <f>Bull!B5</f>
        <v>1.2229834</v>
      </c>
    </row>
    <row r="15" spans="1:4" ht="14.25">
      <c r="A15" s="21">
        <v>0.5</v>
      </c>
      <c r="B15" s="16">
        <f>Bear!B6</f>
        <v>1.3050000000000002</v>
      </c>
      <c r="D15" s="16">
        <f>Bull!B6</f>
        <v>1.22165</v>
      </c>
    </row>
    <row r="16" spans="1:4" ht="14.25">
      <c r="A16" s="21">
        <v>0.618</v>
      </c>
      <c r="B16" s="16">
        <f>Bear!B7</f>
        <v>1.30854</v>
      </c>
      <c r="D16" s="16">
        <f>Bull!B7</f>
        <v>1.2203166</v>
      </c>
    </row>
    <row r="17" spans="1:4" ht="14.25">
      <c r="A17" s="21">
        <v>0.707</v>
      </c>
      <c r="B17" s="16">
        <f>Bear!B8</f>
        <v>1.31121</v>
      </c>
      <c r="D17" s="16">
        <f>Bull!B8</f>
        <v>1.2193109</v>
      </c>
    </row>
    <row r="18" spans="1:4" ht="14.25">
      <c r="A18" s="21">
        <v>0.786</v>
      </c>
      <c r="B18" s="16">
        <f>Bear!B9</f>
        <v>1.31358</v>
      </c>
      <c r="D18" s="16">
        <f>Bull!B9</f>
        <v>1.2184182</v>
      </c>
    </row>
    <row r="19" spans="1:4" ht="14.25">
      <c r="A19" s="21">
        <v>1</v>
      </c>
      <c r="B19" s="16">
        <f>Bear!B10</f>
        <v>1.32</v>
      </c>
      <c r="D19" s="16">
        <f>Bull!B10</f>
        <v>1.216</v>
      </c>
    </row>
    <row r="21" ht="15">
      <c r="A21" s="17" t="s">
        <v>9</v>
      </c>
    </row>
    <row r="22" spans="1:4" ht="14.25">
      <c r="A22" s="21">
        <v>0.382</v>
      </c>
      <c r="B22" s="20">
        <f>Bear!F5</f>
        <v>1.28854</v>
      </c>
      <c r="D22" s="16">
        <f>Bull!F5</f>
        <v>1.2216166000000002</v>
      </c>
    </row>
    <row r="23" spans="1:4" ht="14.25">
      <c r="A23" s="21">
        <v>0.5</v>
      </c>
      <c r="B23" s="20">
        <f>Bear!F6</f>
        <v>1.2850000000000001</v>
      </c>
      <c r="D23" s="16">
        <f>Bull!F6</f>
        <v>1.22295</v>
      </c>
    </row>
    <row r="24" spans="1:4" ht="14.25">
      <c r="A24" s="21">
        <v>0.618</v>
      </c>
      <c r="B24" s="20">
        <f>Bear!F7</f>
        <v>1.28146</v>
      </c>
      <c r="D24" s="16">
        <f>Bull!F7</f>
        <v>1.2242834</v>
      </c>
    </row>
    <row r="25" spans="1:4" ht="14.25">
      <c r="A25" s="21">
        <v>0.707</v>
      </c>
      <c r="B25" s="20">
        <f>Bear!F8</f>
        <v>1.27879</v>
      </c>
      <c r="D25" s="16">
        <f>Bull!F8</f>
        <v>1.2252891000000001</v>
      </c>
    </row>
    <row r="26" spans="1:4" ht="14.25">
      <c r="A26" s="21">
        <v>1</v>
      </c>
      <c r="B26" s="20">
        <f>Bear!F9</f>
        <v>1.27</v>
      </c>
      <c r="D26" s="16">
        <f>Bull!F9</f>
        <v>1.2286000000000001</v>
      </c>
    </row>
    <row r="27" spans="1:4" ht="14.25">
      <c r="A27" s="21">
        <v>1.236</v>
      </c>
      <c r="B27" s="20">
        <f>Bear!F10</f>
        <v>1.26292</v>
      </c>
      <c r="D27" s="16">
        <f>Bull!F10</f>
        <v>1.2312668000000002</v>
      </c>
    </row>
    <row r="28" spans="1:4" ht="14.25">
      <c r="A28" s="21">
        <v>1.382</v>
      </c>
      <c r="B28" s="20">
        <f>Bear!F11</f>
        <v>1.25854</v>
      </c>
      <c r="D28" s="16">
        <f>Bull!F11</f>
        <v>1.2329166000000003</v>
      </c>
    </row>
    <row r="29" spans="1:4" ht="14.25">
      <c r="A29" s="21">
        <v>1.5</v>
      </c>
      <c r="B29" s="20">
        <f>Bear!F12</f>
        <v>1.255</v>
      </c>
      <c r="D29" s="16">
        <f>Bull!F12</f>
        <v>1.2342500000000003</v>
      </c>
    </row>
    <row r="30" spans="1:4" ht="14.25">
      <c r="A30" s="21">
        <v>1.618</v>
      </c>
      <c r="B30" s="20">
        <f>Bear!F13</f>
        <v>1.25146</v>
      </c>
      <c r="D30" s="16">
        <f>Bull!F13</f>
        <v>1.2355834</v>
      </c>
    </row>
    <row r="31" spans="1:4" ht="14.25">
      <c r="A31" s="21">
        <v>1.707</v>
      </c>
      <c r="B31" s="20">
        <f>Bear!F14</f>
        <v>1.24879</v>
      </c>
      <c r="D31" s="16">
        <f>Bull!F14</f>
        <v>1.2365891000000002</v>
      </c>
    </row>
    <row r="32" spans="1:4" ht="14.25">
      <c r="A32" s="21">
        <v>2</v>
      </c>
      <c r="B32" s="20">
        <f>Bear!F15</f>
        <v>1.24</v>
      </c>
      <c r="D32" s="16">
        <f>Bull!F15</f>
        <v>1.2399000000000002</v>
      </c>
    </row>
    <row r="33" spans="1:4" ht="14.25">
      <c r="A33" s="21">
        <v>2.236</v>
      </c>
      <c r="B33" s="20">
        <f>Bear!F16</f>
        <v>1.23292</v>
      </c>
      <c r="D33" s="16">
        <f>Bull!F16</f>
        <v>1.2425668000000003</v>
      </c>
    </row>
    <row r="34" spans="1:4" ht="14.25">
      <c r="A34" s="21">
        <v>2.382</v>
      </c>
      <c r="B34" s="20">
        <f>Bear!F17</f>
        <v>1.22854</v>
      </c>
      <c r="D34" s="16">
        <f>Bull!F17</f>
        <v>1.2442166000000003</v>
      </c>
    </row>
    <row r="35" spans="1:4" ht="14.25">
      <c r="A35" s="21">
        <v>2.618</v>
      </c>
      <c r="B35" s="20">
        <f>Bear!F18</f>
        <v>1.22146</v>
      </c>
      <c r="D35" s="16">
        <f>Bull!F18</f>
        <v>1.2468834000000002</v>
      </c>
    </row>
    <row r="36" spans="1:4" ht="14.25">
      <c r="A36" s="21">
        <v>3</v>
      </c>
      <c r="B36" s="20">
        <f>Bear!F19</f>
        <v>1.21</v>
      </c>
      <c r="D36" s="16">
        <f>Bull!F19</f>
        <v>1.2512000000000003</v>
      </c>
    </row>
    <row r="37" spans="1:4" ht="14.25">
      <c r="A37" s="21">
        <v>3.236</v>
      </c>
      <c r="B37" s="20">
        <f>Bear!F20</f>
        <v>1.20292</v>
      </c>
      <c r="D37" s="16">
        <f>Bull!F20</f>
        <v>1.2538668000000004</v>
      </c>
    </row>
    <row r="38" spans="1:4" ht="14.25">
      <c r="A38" s="21">
        <v>3.382</v>
      </c>
      <c r="B38" s="20">
        <f>Bear!F21</f>
        <v>1.19854</v>
      </c>
      <c r="D38" s="16">
        <f>Bull!F21</f>
        <v>1.2555166000000004</v>
      </c>
    </row>
    <row r="39" spans="1:4" ht="14.25">
      <c r="A39" s="21">
        <v>3.618</v>
      </c>
      <c r="B39" s="20">
        <f>Bear!F22</f>
        <v>1.19146</v>
      </c>
      <c r="D39" s="16">
        <f>Bull!F22</f>
        <v>1.2581834000000003</v>
      </c>
    </row>
    <row r="40" spans="1:4" ht="14.25">
      <c r="A40" s="21">
        <v>4</v>
      </c>
      <c r="B40" s="20">
        <f>Bear!F23</f>
        <v>1.18</v>
      </c>
      <c r="D40" s="16">
        <f>Bull!F23</f>
        <v>1.2625000000000004</v>
      </c>
    </row>
    <row r="41" spans="1:4" ht="14.25">
      <c r="A41" s="21">
        <v>4.236</v>
      </c>
      <c r="B41" s="20">
        <f>Bear!F24</f>
        <v>1.17292</v>
      </c>
      <c r="D41" s="16">
        <f>Bull!F24</f>
        <v>1.2651668000000005</v>
      </c>
    </row>
    <row r="42" spans="1:4" ht="14.25">
      <c r="A42" s="21">
        <v>4.618</v>
      </c>
      <c r="B42" s="20">
        <f>Bear!F25</f>
        <v>1.16146</v>
      </c>
      <c r="D42" s="16">
        <f>Bull!F25</f>
        <v>1.2694834000000004</v>
      </c>
    </row>
    <row r="43" spans="1:4" ht="14.25">
      <c r="A43" s="21">
        <v>5</v>
      </c>
      <c r="B43" s="20">
        <f>Bear!F26</f>
        <v>1.15</v>
      </c>
      <c r="D43" s="16">
        <f>Bull!F26</f>
        <v>1.2738000000000005</v>
      </c>
    </row>
    <row r="44" spans="1:4" ht="14.25">
      <c r="A44" s="21">
        <v>5.236</v>
      </c>
      <c r="B44" s="20">
        <f>Bear!F27</f>
        <v>1.14292</v>
      </c>
      <c r="D44" s="16">
        <f>Bull!F27</f>
        <v>1.2764668000000006</v>
      </c>
    </row>
    <row r="45" spans="1:4" ht="14.25">
      <c r="A45" s="21">
        <v>5.382</v>
      </c>
      <c r="B45" s="20">
        <f>Bear!F28</f>
        <v>1.1385399999999999</v>
      </c>
      <c r="D45" s="16">
        <f>Bull!F28</f>
        <v>1.2781166000000006</v>
      </c>
    </row>
    <row r="46" spans="1:4" ht="14.25">
      <c r="A46" s="21">
        <v>5.618</v>
      </c>
      <c r="B46" s="20">
        <f>Bear!F29</f>
        <v>1.13146</v>
      </c>
      <c r="D46" s="16">
        <f>Bull!F29</f>
        <v>1.2807834000000005</v>
      </c>
    </row>
  </sheetData>
  <sheetProtection password="C6E5" sheet="1" objects="1" scenarios="1"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AL19"/>
  <sheetViews>
    <sheetView zoomScalePageLayoutView="0" workbookViewId="0" topLeftCell="A1">
      <selection activeCell="F22" sqref="F22"/>
    </sheetView>
  </sheetViews>
  <sheetFormatPr defaultColWidth="9.140625" defaultRowHeight="12.75"/>
  <sheetData>
    <row r="2" spans="1:38" ht="12.75">
      <c r="A2" t="s">
        <v>3</v>
      </c>
      <c r="B2" s="2">
        <v>0.236</v>
      </c>
      <c r="C2" s="2">
        <v>0.382</v>
      </c>
      <c r="D2" s="2">
        <v>0.5</v>
      </c>
      <c r="E2" s="3">
        <v>0.618</v>
      </c>
      <c r="F2" s="2">
        <v>0.707</v>
      </c>
      <c r="G2" s="2">
        <v>0.786</v>
      </c>
      <c r="H2" s="4">
        <v>1</v>
      </c>
      <c r="I2" s="2">
        <v>0.382</v>
      </c>
      <c r="J2" s="3">
        <v>0.5</v>
      </c>
      <c r="K2">
        <v>0.618</v>
      </c>
      <c r="L2" s="4">
        <v>0.707</v>
      </c>
      <c r="M2" s="4">
        <v>1</v>
      </c>
      <c r="N2" s="2">
        <v>1.236</v>
      </c>
      <c r="O2" s="3">
        <v>1.382</v>
      </c>
      <c r="P2">
        <v>1.5</v>
      </c>
      <c r="Q2" s="4">
        <v>1.618</v>
      </c>
      <c r="R2" s="4">
        <v>1.707</v>
      </c>
      <c r="S2" s="3">
        <v>2</v>
      </c>
      <c r="T2" s="5">
        <v>2.236</v>
      </c>
      <c r="U2" s="2">
        <v>2.382</v>
      </c>
      <c r="V2" s="3">
        <v>2.618</v>
      </c>
      <c r="W2" s="2">
        <v>3</v>
      </c>
      <c r="X2" s="4">
        <v>3.236</v>
      </c>
      <c r="Y2" s="4">
        <v>3.382</v>
      </c>
      <c r="Z2" s="4">
        <v>3.618</v>
      </c>
      <c r="AA2" s="3">
        <v>4</v>
      </c>
      <c r="AB2" s="4">
        <v>4.236</v>
      </c>
      <c r="AC2">
        <v>4.618</v>
      </c>
      <c r="AD2" s="3">
        <v>5</v>
      </c>
      <c r="AE2" s="2">
        <v>5.236</v>
      </c>
      <c r="AF2" s="4">
        <v>5.382</v>
      </c>
      <c r="AG2" s="2">
        <v>5.618</v>
      </c>
      <c r="AH2" s="2">
        <v>6</v>
      </c>
      <c r="AI2" s="2">
        <v>6</v>
      </c>
      <c r="AJ2" s="2">
        <v>6</v>
      </c>
      <c r="AK2" s="3">
        <v>6</v>
      </c>
      <c r="AL2" s="2">
        <v>6</v>
      </c>
    </row>
    <row r="4" spans="1:33" ht="12.75">
      <c r="A4" t="s">
        <v>0</v>
      </c>
      <c r="B4">
        <f>Output!$B$16*B2</f>
        <v>-0.0070800000000000056</v>
      </c>
      <c r="C4">
        <f>Output!$B$16*C2</f>
        <v>-0.01146000000000001</v>
      </c>
      <c r="D4">
        <f>Output!$B$16*D2</f>
        <v>-0.015000000000000013</v>
      </c>
      <c r="E4">
        <f>Output!$B$16*E2</f>
        <v>-0.018540000000000015</v>
      </c>
      <c r="F4">
        <f>Output!$B$16*F2</f>
        <v>-0.021210000000000017</v>
      </c>
      <c r="G4">
        <f>Output!$B$16*G2</f>
        <v>-0.02358000000000002</v>
      </c>
      <c r="H4">
        <f>Output!$B$16*H2</f>
        <v>-0.030000000000000027</v>
      </c>
      <c r="I4">
        <f>Output!$B$16*I2</f>
        <v>-0.01146000000000001</v>
      </c>
      <c r="J4">
        <f>Output!$B$16*J2</f>
        <v>-0.015000000000000013</v>
      </c>
      <c r="K4">
        <f>Output!$B$16*K2</f>
        <v>-0.018540000000000015</v>
      </c>
      <c r="L4">
        <f>Output!$B$16*L2</f>
        <v>-0.021210000000000017</v>
      </c>
      <c r="M4">
        <f>Output!$B$16*M2</f>
        <v>-0.030000000000000027</v>
      </c>
      <c r="N4">
        <f>Output!$B$16*N2</f>
        <v>-0.03708000000000003</v>
      </c>
      <c r="O4">
        <f>Output!$B$16*O2</f>
        <v>-0.04146000000000003</v>
      </c>
      <c r="P4">
        <f>Output!$B$16*P2</f>
        <v>-0.04500000000000004</v>
      </c>
      <c r="Q4">
        <f>Output!$B$16*Q2</f>
        <v>-0.04854000000000005</v>
      </c>
      <c r="R4">
        <f>Output!$B$16*R2</f>
        <v>-0.05121000000000005</v>
      </c>
      <c r="S4">
        <f>Output!$B$16*S2</f>
        <v>-0.06000000000000005</v>
      </c>
      <c r="T4">
        <f>Output!$B$16*T2</f>
        <v>-0.06708000000000007</v>
      </c>
      <c r="U4">
        <f>Output!$B$16*U2</f>
        <v>-0.07146000000000007</v>
      </c>
      <c r="V4">
        <f>Output!$B$16*V2</f>
        <v>-0.07854000000000007</v>
      </c>
      <c r="W4">
        <f>Output!$B$16*W2</f>
        <v>-0.09000000000000008</v>
      </c>
      <c r="X4">
        <f>Output!$B$16*X2</f>
        <v>-0.0970800000000001</v>
      </c>
      <c r="Y4">
        <f>Output!$B$16*Y2</f>
        <v>-0.10146000000000009</v>
      </c>
      <c r="Z4">
        <f>Output!$B$16*Z2</f>
        <v>-0.1085400000000001</v>
      </c>
      <c r="AA4">
        <f>Output!$B$16*AA2</f>
        <v>-0.1200000000000001</v>
      </c>
      <c r="AB4">
        <f>Output!$B$16*AB2</f>
        <v>-0.1270800000000001</v>
      </c>
      <c r="AC4">
        <f>Output!$B$16*AC2</f>
        <v>-0.13854000000000014</v>
      </c>
      <c r="AD4">
        <f>Output!$B$16*AD2</f>
        <v>-0.15000000000000013</v>
      </c>
      <c r="AE4">
        <f>Output!$B$16*AE2</f>
        <v>-0.15708000000000014</v>
      </c>
      <c r="AF4">
        <f>Output!$B$16*AF2</f>
        <v>-0.16146000000000013</v>
      </c>
      <c r="AG4">
        <f>Output!$B$16*AG2</f>
        <v>-0.16854000000000016</v>
      </c>
    </row>
    <row r="5" spans="1:33" s="6" customFormat="1" ht="12.75">
      <c r="A5" s="1" t="s">
        <v>2</v>
      </c>
      <c r="B5" s="15">
        <f>Input!$B$6-B4</f>
        <v>1.29708</v>
      </c>
      <c r="C5" s="15">
        <f>Input!$B$6-C4</f>
        <v>1.30146</v>
      </c>
      <c r="D5" s="15">
        <f>Input!$B$6-D4</f>
        <v>1.3050000000000002</v>
      </c>
      <c r="E5" s="15">
        <f>Input!$B$6-E4</f>
        <v>1.30854</v>
      </c>
      <c r="F5" s="15">
        <f>Input!$B$6-F4</f>
        <v>1.31121</v>
      </c>
      <c r="G5" s="15">
        <f>Input!$B$6-G4</f>
        <v>1.31358</v>
      </c>
      <c r="H5" s="15">
        <f>Input!$B$6-H4</f>
        <v>1.32</v>
      </c>
      <c r="I5" s="15">
        <f>Input!$B$9+I4</f>
        <v>1.28854</v>
      </c>
      <c r="J5" s="15">
        <f>Input!$B$9+J4</f>
        <v>1.2850000000000001</v>
      </c>
      <c r="K5" s="15">
        <f>Input!$B$9+K4</f>
        <v>1.28146</v>
      </c>
      <c r="L5" s="15">
        <f>Input!$B$9+L4</f>
        <v>1.27879</v>
      </c>
      <c r="M5" s="15">
        <f>Input!$B$9+M4</f>
        <v>1.27</v>
      </c>
      <c r="N5" s="15">
        <f>Input!$B$9+N4</f>
        <v>1.26292</v>
      </c>
      <c r="O5" s="15">
        <f>Input!$B$9+O4</f>
        <v>1.25854</v>
      </c>
      <c r="P5" s="15">
        <f>Input!$B$9+P4</f>
        <v>1.255</v>
      </c>
      <c r="Q5" s="15">
        <f>Input!$B$9+Q4</f>
        <v>1.25146</v>
      </c>
      <c r="R5" s="15">
        <f>Input!$B$9+R4</f>
        <v>1.24879</v>
      </c>
      <c r="S5" s="15">
        <f>Input!$B$9+S4</f>
        <v>1.24</v>
      </c>
      <c r="T5" s="15">
        <f>Input!$B$9+T4</f>
        <v>1.23292</v>
      </c>
      <c r="U5" s="15">
        <f>Input!$B$9+U4</f>
        <v>1.22854</v>
      </c>
      <c r="V5" s="15">
        <f>Input!$B$9+V4</f>
        <v>1.22146</v>
      </c>
      <c r="W5" s="15">
        <f>Input!$B$9+W4</f>
        <v>1.21</v>
      </c>
      <c r="X5" s="15">
        <f>Input!$B$9+X4</f>
        <v>1.20292</v>
      </c>
      <c r="Y5" s="15">
        <f>Input!$B$9+Y4</f>
        <v>1.19854</v>
      </c>
      <c r="Z5" s="15">
        <f>Input!$B$9+Z4</f>
        <v>1.19146</v>
      </c>
      <c r="AA5" s="15">
        <f>Input!$B$9+AA4</f>
        <v>1.18</v>
      </c>
      <c r="AB5" s="15">
        <f>Input!$B$9+AB4</f>
        <v>1.17292</v>
      </c>
      <c r="AC5" s="15">
        <f>Input!$B$9+AC4</f>
        <v>1.16146</v>
      </c>
      <c r="AD5" s="15">
        <f>Input!$B$9+AD4</f>
        <v>1.15</v>
      </c>
      <c r="AE5" s="15">
        <f>Input!$B$9+AE4</f>
        <v>1.14292</v>
      </c>
      <c r="AF5" s="15">
        <f>Input!$B$9+AF4</f>
        <v>1.1385399999999999</v>
      </c>
      <c r="AG5" s="15">
        <f>Input!$B$9+AG4</f>
        <v>1.13146</v>
      </c>
    </row>
    <row r="8" spans="1:38" ht="12.75">
      <c r="A8" s="19" t="s">
        <v>4</v>
      </c>
      <c r="B8" s="2">
        <v>0.236</v>
      </c>
      <c r="C8" s="2">
        <v>0.382</v>
      </c>
      <c r="D8" s="2">
        <v>0.5</v>
      </c>
      <c r="E8" s="3">
        <v>0.618</v>
      </c>
      <c r="F8" s="2">
        <v>0.707</v>
      </c>
      <c r="G8" s="2">
        <v>0.786</v>
      </c>
      <c r="H8" s="4">
        <v>1</v>
      </c>
      <c r="I8" s="2">
        <v>0.382</v>
      </c>
      <c r="J8" s="3">
        <v>0.5</v>
      </c>
      <c r="K8">
        <v>0.618</v>
      </c>
      <c r="L8" s="4">
        <v>0.707</v>
      </c>
      <c r="M8" s="4">
        <v>1</v>
      </c>
      <c r="N8" s="2">
        <v>1.236</v>
      </c>
      <c r="O8" s="3">
        <v>1.382</v>
      </c>
      <c r="P8">
        <v>1.5</v>
      </c>
      <c r="Q8" s="4">
        <v>1.618</v>
      </c>
      <c r="R8" s="4">
        <v>1.707</v>
      </c>
      <c r="S8" s="3">
        <v>2</v>
      </c>
      <c r="T8" s="5">
        <v>2.236</v>
      </c>
      <c r="U8" s="2">
        <v>2.382</v>
      </c>
      <c r="V8" s="3">
        <v>2.618</v>
      </c>
      <c r="W8" s="2">
        <v>3</v>
      </c>
      <c r="X8" s="4">
        <v>3.236</v>
      </c>
      <c r="Y8" s="4">
        <v>3.382</v>
      </c>
      <c r="Z8" s="4">
        <v>3.618</v>
      </c>
      <c r="AA8" s="3">
        <v>4</v>
      </c>
      <c r="AB8" s="4">
        <v>4.236</v>
      </c>
      <c r="AC8">
        <v>4.618</v>
      </c>
      <c r="AD8" s="3">
        <v>5</v>
      </c>
      <c r="AE8" s="2">
        <v>5.236</v>
      </c>
      <c r="AF8" s="4">
        <v>5.382</v>
      </c>
      <c r="AG8" s="2">
        <v>5.618</v>
      </c>
      <c r="AH8" s="2">
        <v>6</v>
      </c>
      <c r="AI8" s="2">
        <v>6</v>
      </c>
      <c r="AJ8" s="2">
        <v>6</v>
      </c>
      <c r="AK8" s="3">
        <v>6</v>
      </c>
      <c r="AL8" s="2">
        <v>6</v>
      </c>
    </row>
    <row r="11" spans="1:33" ht="12.75">
      <c r="A11" t="s">
        <v>5</v>
      </c>
      <c r="B11">
        <f>Output!$E$16*B8</f>
        <v>-0.0026668000000000204</v>
      </c>
      <c r="C11">
        <f>Output!$E$16*C8</f>
        <v>-0.004316600000000033</v>
      </c>
      <c r="D11">
        <f>Output!$E$16*D8</f>
        <v>-0.005650000000000044</v>
      </c>
      <c r="E11">
        <f>Output!$E$16*E8</f>
        <v>-0.0069834000000000545</v>
      </c>
      <c r="F11">
        <f>Output!$E$16*F8</f>
        <v>-0.007989100000000061</v>
      </c>
      <c r="G11">
        <f>Output!$E$16*G8</f>
        <v>-0.00888180000000007</v>
      </c>
      <c r="H11">
        <f>Output!$E$16*H8</f>
        <v>-0.011300000000000088</v>
      </c>
      <c r="I11">
        <f>Output!$E$16*I8</f>
        <v>-0.004316600000000033</v>
      </c>
      <c r="J11">
        <f>Output!$E$16*J8</f>
        <v>-0.005650000000000044</v>
      </c>
      <c r="K11">
        <f>Output!$E$16*K8</f>
        <v>-0.0069834000000000545</v>
      </c>
      <c r="L11">
        <f>Output!$E$16*L8</f>
        <v>-0.007989100000000061</v>
      </c>
      <c r="M11">
        <f>Output!$E$16*M8</f>
        <v>-0.011300000000000088</v>
      </c>
      <c r="N11">
        <f>Output!$E$16*N8</f>
        <v>-0.013966800000000109</v>
      </c>
      <c r="O11">
        <f>Output!$E$16*O8</f>
        <v>-0.01561660000000012</v>
      </c>
      <c r="P11">
        <f>Output!$E$16*P8</f>
        <v>-0.01695000000000013</v>
      </c>
      <c r="Q11">
        <f>Output!$E$16*Q8</f>
        <v>-0.018283400000000144</v>
      </c>
      <c r="R11">
        <f>Output!$E$16*R8</f>
        <v>-0.01928910000000015</v>
      </c>
      <c r="S11">
        <f>Output!$E$16*S8</f>
        <v>-0.022600000000000176</v>
      </c>
      <c r="T11">
        <f>Output!$E$16*T8</f>
        <v>-0.0252668000000002</v>
      </c>
      <c r="U11">
        <f>Output!$E$16*U8</f>
        <v>-0.02691660000000021</v>
      </c>
      <c r="V11">
        <f>Output!$E$16*V8</f>
        <v>-0.029583400000000228</v>
      </c>
      <c r="W11">
        <f>Output!$E$16*W8</f>
        <v>-0.03390000000000026</v>
      </c>
      <c r="X11">
        <f>Output!$E$16*X8</f>
        <v>-0.03656680000000029</v>
      </c>
      <c r="Y11">
        <f>Output!$E$16*Y8</f>
        <v>-0.038216600000000295</v>
      </c>
      <c r="Z11">
        <f>Output!$E$16*Z8</f>
        <v>-0.04088340000000032</v>
      </c>
      <c r="AA11">
        <f>Output!$E$16*AA8</f>
        <v>-0.04520000000000035</v>
      </c>
      <c r="AB11">
        <f>Output!$E$16*AB8</f>
        <v>-0.04786680000000037</v>
      </c>
      <c r="AC11">
        <f>Output!$E$16*AC8</f>
        <v>-0.05218340000000041</v>
      </c>
      <c r="AD11">
        <f>Output!$E$16*AD8</f>
        <v>-0.05650000000000044</v>
      </c>
      <c r="AE11">
        <f>Output!$E$16*AE8</f>
        <v>-0.059166800000000457</v>
      </c>
      <c r="AF11">
        <f>Output!$E$16*AF8</f>
        <v>-0.06081660000000047</v>
      </c>
      <c r="AG11">
        <f>Output!$E$16*AG8</f>
        <v>-0.0634834000000005</v>
      </c>
    </row>
    <row r="12" spans="1:33" s="6" customFormat="1" ht="12.75">
      <c r="A12" s="1" t="s">
        <v>7</v>
      </c>
      <c r="B12" s="15">
        <f>Input!$D$6+B11</f>
        <v>1.2246332</v>
      </c>
      <c r="C12" s="15">
        <f>Input!$D$6+C11</f>
        <v>1.2229834</v>
      </c>
      <c r="D12" s="15">
        <f>Input!$D$6+D11</f>
        <v>1.22165</v>
      </c>
      <c r="E12" s="15">
        <f>Input!$D$6+E11</f>
        <v>1.2203166</v>
      </c>
      <c r="F12" s="15">
        <f>Input!$D$6+F11</f>
        <v>1.2193109</v>
      </c>
      <c r="G12" s="15">
        <f>Input!$D$6+G11</f>
        <v>1.2184182</v>
      </c>
      <c r="H12" s="15">
        <f>Input!$D$6+H11</f>
        <v>1.216</v>
      </c>
      <c r="I12" s="15">
        <f>Input!$D$9-I11</f>
        <v>1.2216166000000002</v>
      </c>
      <c r="J12" s="15">
        <f>Input!$D$9-J11</f>
        <v>1.22295</v>
      </c>
      <c r="K12" s="15">
        <f>Input!$D$9-K11</f>
        <v>1.2242834</v>
      </c>
      <c r="L12" s="15">
        <f>Input!$D$9-L11</f>
        <v>1.2252891000000001</v>
      </c>
      <c r="M12" s="15">
        <f>Input!$D$9-M11</f>
        <v>1.2286000000000001</v>
      </c>
      <c r="N12" s="15">
        <f>Input!$D$9-N11</f>
        <v>1.2312668000000002</v>
      </c>
      <c r="O12" s="15">
        <f>Input!$D$9-O11</f>
        <v>1.2329166000000003</v>
      </c>
      <c r="P12" s="15">
        <f>Input!$D$9-P11</f>
        <v>1.2342500000000003</v>
      </c>
      <c r="Q12" s="15">
        <f>Input!$D$9-Q11</f>
        <v>1.2355834</v>
      </c>
      <c r="R12" s="15">
        <f>Input!$D$9-R11</f>
        <v>1.2365891000000002</v>
      </c>
      <c r="S12" s="15">
        <f>Input!$D$9-S11</f>
        <v>1.2399000000000002</v>
      </c>
      <c r="T12" s="15">
        <f>Input!$D$9-T11</f>
        <v>1.2425668000000003</v>
      </c>
      <c r="U12" s="15">
        <f>Input!$D$9-U11</f>
        <v>1.2442166000000003</v>
      </c>
      <c r="V12" s="15">
        <f>Input!$D$9-V11</f>
        <v>1.2468834000000002</v>
      </c>
      <c r="W12" s="15">
        <f>Input!$D$9-W11</f>
        <v>1.2512000000000003</v>
      </c>
      <c r="X12" s="15">
        <f>Input!$D$9-X11</f>
        <v>1.2538668000000004</v>
      </c>
      <c r="Y12" s="15">
        <f>Input!$D$9-Y11</f>
        <v>1.2555166000000004</v>
      </c>
      <c r="Z12" s="15">
        <f>Input!$D$9-Z11</f>
        <v>1.2581834000000003</v>
      </c>
      <c r="AA12" s="15">
        <f>Input!$D$9-AA11</f>
        <v>1.2625000000000004</v>
      </c>
      <c r="AB12" s="15">
        <f>Input!$D$9-AB11</f>
        <v>1.2651668000000005</v>
      </c>
      <c r="AC12" s="15">
        <f>Input!$D$9-AC11</f>
        <v>1.2694834000000004</v>
      </c>
      <c r="AD12" s="15">
        <f>Input!$D$9-AD11</f>
        <v>1.2738000000000005</v>
      </c>
      <c r="AE12" s="15">
        <f>Input!$D$9-AE11</f>
        <v>1.2764668000000006</v>
      </c>
      <c r="AF12" s="15">
        <f>Input!$D$9-AF11</f>
        <v>1.2781166000000006</v>
      </c>
      <c r="AG12" s="15">
        <f>Input!$D$9-AG11</f>
        <v>1.2807834000000005</v>
      </c>
    </row>
    <row r="16" spans="1:5" ht="12.75">
      <c r="A16" t="s">
        <v>0</v>
      </c>
      <c r="B16" s="7">
        <f>Input!B6-Input!B3</f>
        <v>-0.030000000000000027</v>
      </c>
      <c r="D16" t="s">
        <v>5</v>
      </c>
      <c r="E16" s="7">
        <f>Input!D3-Input!D6</f>
        <v>-0.011300000000000088</v>
      </c>
    </row>
    <row r="17" spans="1:5" ht="12.75">
      <c r="A17" t="s">
        <v>1</v>
      </c>
      <c r="B17" s="7">
        <f>Input!B6-Input!B9</f>
        <v>-0.010000000000000009</v>
      </c>
      <c r="D17" t="s">
        <v>6</v>
      </c>
      <c r="E17" s="7">
        <f>Input!D9-Input!D6</f>
        <v>-0.010000000000000009</v>
      </c>
    </row>
    <row r="19" spans="9:33" ht="12.75">
      <c r="I19" s="2"/>
      <c r="J19" s="3"/>
      <c r="L19" s="4"/>
      <c r="M19" s="4"/>
      <c r="N19" s="3"/>
      <c r="O19" s="5"/>
      <c r="P19" s="2"/>
      <c r="Q19" s="3"/>
      <c r="R19" s="2"/>
      <c r="S19" s="4"/>
      <c r="T19" s="4"/>
      <c r="U19" s="4"/>
      <c r="V19" s="3"/>
      <c r="W19" s="4"/>
      <c r="Y19" s="3"/>
      <c r="Z19" s="2"/>
      <c r="AA19" s="4"/>
      <c r="AB19" s="2"/>
      <c r="AC19" s="2"/>
      <c r="AD19" s="2"/>
      <c r="AE19" s="2"/>
      <c r="AF19" s="3"/>
      <c r="AG19" s="2"/>
    </row>
  </sheetData>
  <sheetProtection password="C6E5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G29"/>
  <sheetViews>
    <sheetView zoomScalePageLayoutView="0" workbookViewId="0" topLeftCell="A1">
      <selection activeCell="F22" sqref="F22"/>
    </sheetView>
  </sheetViews>
  <sheetFormatPr defaultColWidth="11.421875" defaultRowHeight="12.75"/>
  <cols>
    <col min="1" max="1" width="11.421875" style="8" customWidth="1"/>
    <col min="2" max="33" width="11.421875" style="10" customWidth="1"/>
    <col min="34" max="16384" width="11.421875" style="8" customWidth="1"/>
  </cols>
  <sheetData>
    <row r="1" spans="1:33" ht="11.25">
      <c r="A1" s="23" t="s">
        <v>15</v>
      </c>
      <c r="B1" s="13">
        <f>Output!B12</f>
        <v>1.2246332</v>
      </c>
      <c r="C1" s="13">
        <f>Output!C12</f>
        <v>1.2229834</v>
      </c>
      <c r="D1" s="13">
        <f>Output!D12</f>
        <v>1.22165</v>
      </c>
      <c r="E1" s="13">
        <f>Output!E12</f>
        <v>1.2203166</v>
      </c>
      <c r="F1" s="13">
        <f>Output!F12</f>
        <v>1.2193109</v>
      </c>
      <c r="G1" s="13">
        <f>Output!G12</f>
        <v>1.2184182</v>
      </c>
      <c r="H1" s="13">
        <f>Output!H12</f>
        <v>1.216</v>
      </c>
      <c r="I1" s="13">
        <f>Output!I12</f>
        <v>1.2216166000000002</v>
      </c>
      <c r="J1" s="13">
        <f>Output!J12</f>
        <v>1.22295</v>
      </c>
      <c r="K1" s="13">
        <f>Output!K12</f>
        <v>1.2242834</v>
      </c>
      <c r="L1" s="13">
        <f>Output!L12</f>
        <v>1.2252891000000001</v>
      </c>
      <c r="M1" s="13">
        <f>Output!M12</f>
        <v>1.2286000000000001</v>
      </c>
      <c r="N1" s="13">
        <f>Output!N12</f>
        <v>1.2312668000000002</v>
      </c>
      <c r="O1" s="13">
        <f>Output!O12</f>
        <v>1.2329166000000003</v>
      </c>
      <c r="P1" s="13">
        <f>Output!P12</f>
        <v>1.2342500000000003</v>
      </c>
      <c r="Q1" s="13">
        <f>Output!Q12</f>
        <v>1.2355834</v>
      </c>
      <c r="R1" s="13">
        <f>Output!R12</f>
        <v>1.2365891000000002</v>
      </c>
      <c r="S1" s="13">
        <f>Output!S12</f>
        <v>1.2399000000000002</v>
      </c>
      <c r="T1" s="13">
        <f>Output!T12</f>
        <v>1.2425668000000003</v>
      </c>
      <c r="U1" s="13">
        <f>Output!U12</f>
        <v>1.2442166000000003</v>
      </c>
      <c r="V1" s="13">
        <f>Output!V12</f>
        <v>1.2468834000000002</v>
      </c>
      <c r="W1" s="13">
        <f>Output!W12</f>
        <v>1.2512000000000003</v>
      </c>
      <c r="X1" s="13">
        <f>Output!X12</f>
        <v>1.2538668000000004</v>
      </c>
      <c r="Y1" s="13">
        <f>Output!Y12</f>
        <v>1.2555166000000004</v>
      </c>
      <c r="Z1" s="13">
        <f>Output!Z12</f>
        <v>1.2581834000000003</v>
      </c>
      <c r="AA1" s="13">
        <f>Output!AA12</f>
        <v>1.2625000000000004</v>
      </c>
      <c r="AB1" s="13">
        <f>Output!AB12</f>
        <v>1.2651668000000005</v>
      </c>
      <c r="AC1" s="13">
        <f>Output!AC12</f>
        <v>1.2694834000000004</v>
      </c>
      <c r="AD1" s="13">
        <f>Output!AD12</f>
        <v>1.2738000000000005</v>
      </c>
      <c r="AE1" s="13">
        <f>Output!AE12</f>
        <v>1.2764668000000006</v>
      </c>
      <c r="AF1" s="13">
        <f>Output!AF12</f>
        <v>1.2781166000000006</v>
      </c>
      <c r="AG1" s="14">
        <f>Output!AG12</f>
        <v>1.2807834000000005</v>
      </c>
    </row>
    <row r="3" spans="1:5" ht="15">
      <c r="A3" s="17" t="s">
        <v>8</v>
      </c>
      <c r="D3" s="9"/>
      <c r="E3" s="17" t="s">
        <v>9</v>
      </c>
    </row>
    <row r="4" spans="1:5" ht="14.25">
      <c r="A4" s="16">
        <v>0.236</v>
      </c>
      <c r="B4" s="16">
        <f>B$1</f>
        <v>1.2246332</v>
      </c>
      <c r="D4" s="10" t="s">
        <v>10</v>
      </c>
      <c r="E4" s="18">
        <f>Input!D9</f>
        <v>1.2173</v>
      </c>
    </row>
    <row r="5" spans="1:6" ht="14.25">
      <c r="A5" s="16">
        <v>0.382</v>
      </c>
      <c r="B5" s="16">
        <f>C$1</f>
        <v>1.2229834</v>
      </c>
      <c r="E5" s="16">
        <v>0.382</v>
      </c>
      <c r="F5" s="16">
        <f>I$1</f>
        <v>1.2216166000000002</v>
      </c>
    </row>
    <row r="6" spans="1:6" ht="14.25">
      <c r="A6" s="16">
        <v>0.5</v>
      </c>
      <c r="B6" s="16">
        <f>D$1</f>
        <v>1.22165</v>
      </c>
      <c r="E6" s="16">
        <v>0.5</v>
      </c>
      <c r="F6" s="16">
        <f>J$1</f>
        <v>1.22295</v>
      </c>
    </row>
    <row r="7" spans="1:6" ht="14.25">
      <c r="A7" s="16">
        <v>0.618</v>
      </c>
      <c r="B7" s="16">
        <f>E$1</f>
        <v>1.2203166</v>
      </c>
      <c r="E7" s="16">
        <v>0.618</v>
      </c>
      <c r="F7" s="16">
        <f>K$1</f>
        <v>1.2242834</v>
      </c>
    </row>
    <row r="8" spans="1:6" ht="14.25">
      <c r="A8" s="16">
        <v>0.707</v>
      </c>
      <c r="B8" s="16">
        <f>F$1</f>
        <v>1.2193109</v>
      </c>
      <c r="E8" s="16">
        <v>0.707</v>
      </c>
      <c r="F8" s="16">
        <f>L$1</f>
        <v>1.2252891000000001</v>
      </c>
    </row>
    <row r="9" spans="1:6" ht="14.25">
      <c r="A9" s="16">
        <v>0.786</v>
      </c>
      <c r="B9" s="16">
        <f>G$1</f>
        <v>1.2184182</v>
      </c>
      <c r="E9" s="16">
        <v>1</v>
      </c>
      <c r="F9" s="16">
        <f>M$1</f>
        <v>1.2286000000000001</v>
      </c>
    </row>
    <row r="10" spans="1:6" ht="14.25">
      <c r="A10" s="16">
        <v>1</v>
      </c>
      <c r="B10" s="16">
        <f>H$1</f>
        <v>1.216</v>
      </c>
      <c r="E10" s="16">
        <v>1.236</v>
      </c>
      <c r="F10" s="16">
        <f>N$1</f>
        <v>1.2312668000000002</v>
      </c>
    </row>
    <row r="11" spans="5:6" ht="14.25">
      <c r="E11" s="16">
        <v>1.382</v>
      </c>
      <c r="F11" s="16">
        <f>O$1</f>
        <v>1.2329166000000003</v>
      </c>
    </row>
    <row r="12" spans="5:6" ht="14.25">
      <c r="E12" s="16">
        <v>1.5</v>
      </c>
      <c r="F12" s="16">
        <f>P$1</f>
        <v>1.2342500000000003</v>
      </c>
    </row>
    <row r="13" spans="5:6" ht="14.25">
      <c r="E13" s="16">
        <v>1.618</v>
      </c>
      <c r="F13" s="16">
        <f>Q$1</f>
        <v>1.2355834</v>
      </c>
    </row>
    <row r="14" spans="4:6" ht="14.25">
      <c r="D14" s="9"/>
      <c r="E14" s="16">
        <v>1.707</v>
      </c>
      <c r="F14" s="16">
        <f>R$1</f>
        <v>1.2365891000000002</v>
      </c>
    </row>
    <row r="15" spans="4:6" ht="14.25">
      <c r="D15" s="9"/>
      <c r="E15" s="16">
        <v>2</v>
      </c>
      <c r="F15" s="16">
        <f>S$1</f>
        <v>1.2399000000000002</v>
      </c>
    </row>
    <row r="16" spans="4:6" ht="14.25">
      <c r="D16" s="9"/>
      <c r="E16" s="16">
        <v>2.236</v>
      </c>
      <c r="F16" s="16">
        <f>T$1</f>
        <v>1.2425668000000003</v>
      </c>
    </row>
    <row r="17" spans="4:6" ht="14.25">
      <c r="D17" s="9"/>
      <c r="E17" s="16">
        <v>2.382</v>
      </c>
      <c r="F17" s="16">
        <f>U$1</f>
        <v>1.2442166000000003</v>
      </c>
    </row>
    <row r="18" spans="4:6" ht="14.25">
      <c r="D18" s="9"/>
      <c r="E18" s="16">
        <v>2.618</v>
      </c>
      <c r="F18" s="16">
        <f>V$1</f>
        <v>1.2468834000000002</v>
      </c>
    </row>
    <row r="19" spans="4:6" ht="14.25">
      <c r="D19" s="9"/>
      <c r="E19" s="16">
        <v>3</v>
      </c>
      <c r="F19" s="16">
        <f>W$1</f>
        <v>1.2512000000000003</v>
      </c>
    </row>
    <row r="20" spans="4:6" ht="14.25">
      <c r="D20" s="9"/>
      <c r="E20" s="16">
        <v>3.236</v>
      </c>
      <c r="F20" s="16">
        <f>X$1</f>
        <v>1.2538668000000004</v>
      </c>
    </row>
    <row r="21" spans="4:6" ht="14.25">
      <c r="D21" s="9"/>
      <c r="E21" s="16">
        <v>3.382</v>
      </c>
      <c r="F21" s="16">
        <f>Y$1</f>
        <v>1.2555166000000004</v>
      </c>
    </row>
    <row r="22" spans="4:6" ht="14.25">
      <c r="D22" s="9"/>
      <c r="E22" s="16">
        <v>3.618</v>
      </c>
      <c r="F22" s="16">
        <f>Z$1</f>
        <v>1.2581834000000003</v>
      </c>
    </row>
    <row r="23" spans="4:11" ht="14.25">
      <c r="D23" s="9"/>
      <c r="E23" s="16">
        <v>4</v>
      </c>
      <c r="F23" s="16">
        <f>AA$1</f>
        <v>1.2625000000000004</v>
      </c>
      <c r="K23" s="22"/>
    </row>
    <row r="24" spans="4:6" ht="14.25">
      <c r="D24" s="9"/>
      <c r="E24" s="16">
        <v>4.236</v>
      </c>
      <c r="F24" s="16">
        <f>AB$1</f>
        <v>1.2651668000000005</v>
      </c>
    </row>
    <row r="25" spans="1:6" ht="14.25">
      <c r="A25" s="10"/>
      <c r="D25" s="9"/>
      <c r="E25" s="16">
        <v>4.618</v>
      </c>
      <c r="F25" s="16">
        <f>AC$1</f>
        <v>1.2694834000000004</v>
      </c>
    </row>
    <row r="26" spans="4:6" ht="14.25">
      <c r="D26" s="9"/>
      <c r="E26" s="16">
        <v>5</v>
      </c>
      <c r="F26" s="16">
        <f>AD$1</f>
        <v>1.2738000000000005</v>
      </c>
    </row>
    <row r="27" spans="4:6" ht="14.25">
      <c r="D27" s="9"/>
      <c r="E27" s="16">
        <v>5.236</v>
      </c>
      <c r="F27" s="16">
        <f>AE$1</f>
        <v>1.2764668000000006</v>
      </c>
    </row>
    <row r="28" spans="4:6" ht="14.25">
      <c r="D28" s="9"/>
      <c r="E28" s="16">
        <v>5.382</v>
      </c>
      <c r="F28" s="16">
        <f>AF$1</f>
        <v>1.2781166000000006</v>
      </c>
    </row>
    <row r="29" spans="4:6" ht="14.25">
      <c r="D29" s="9"/>
      <c r="E29" s="16">
        <v>5.618</v>
      </c>
      <c r="F29" s="16">
        <f>AG$1</f>
        <v>1.2807834000000005</v>
      </c>
    </row>
  </sheetData>
  <sheetProtection password="C6E5" sheet="1" objects="1" scenarios="1"/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G29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33" width="11.421875" style="9" customWidth="1"/>
    <col min="34" max="34" width="11.140625" style="9" customWidth="1"/>
    <col min="35" max="16384" width="9.140625" style="9" customWidth="1"/>
  </cols>
  <sheetData>
    <row r="1" spans="1:33" ht="11.25">
      <c r="A1" s="11" t="s">
        <v>11</v>
      </c>
      <c r="B1" s="11">
        <f>Output!B5</f>
        <v>1.29708</v>
      </c>
      <c r="C1" s="11">
        <f>Output!C5</f>
        <v>1.30146</v>
      </c>
      <c r="D1" s="11">
        <f>Output!D5</f>
        <v>1.3050000000000002</v>
      </c>
      <c r="E1" s="11">
        <f>Output!E5</f>
        <v>1.30854</v>
      </c>
      <c r="F1" s="11">
        <f>Output!F5</f>
        <v>1.31121</v>
      </c>
      <c r="G1" s="11">
        <f>Output!G5</f>
        <v>1.31358</v>
      </c>
      <c r="H1" s="11">
        <f>Output!H5</f>
        <v>1.32</v>
      </c>
      <c r="I1" s="11">
        <f>Output!I5</f>
        <v>1.28854</v>
      </c>
      <c r="J1" s="11">
        <f>Output!J5</f>
        <v>1.2850000000000001</v>
      </c>
      <c r="K1" s="11">
        <f>Output!K5</f>
        <v>1.28146</v>
      </c>
      <c r="L1" s="11">
        <f>Output!L5</f>
        <v>1.27879</v>
      </c>
      <c r="M1" s="11">
        <f>Output!M5</f>
        <v>1.27</v>
      </c>
      <c r="N1" s="11">
        <f>Output!N5</f>
        <v>1.26292</v>
      </c>
      <c r="O1" s="11">
        <f>Output!O5</f>
        <v>1.25854</v>
      </c>
      <c r="P1" s="11">
        <f>Output!P5</f>
        <v>1.255</v>
      </c>
      <c r="Q1" s="11">
        <f>Output!Q5</f>
        <v>1.25146</v>
      </c>
      <c r="R1" s="11">
        <f>Output!R5</f>
        <v>1.24879</v>
      </c>
      <c r="S1" s="11">
        <f>Output!S5</f>
        <v>1.24</v>
      </c>
      <c r="T1" s="11">
        <f>Output!T5</f>
        <v>1.23292</v>
      </c>
      <c r="U1" s="11">
        <f>Output!U5</f>
        <v>1.22854</v>
      </c>
      <c r="V1" s="11">
        <f>Output!V5</f>
        <v>1.22146</v>
      </c>
      <c r="W1" s="11">
        <f>Output!W5</f>
        <v>1.21</v>
      </c>
      <c r="X1" s="11">
        <f>Output!X5</f>
        <v>1.20292</v>
      </c>
      <c r="Y1" s="11">
        <f>Output!Y5</f>
        <v>1.19854</v>
      </c>
      <c r="Z1" s="11">
        <f>Output!Z5</f>
        <v>1.19146</v>
      </c>
      <c r="AA1" s="11">
        <f>Output!AA5</f>
        <v>1.18</v>
      </c>
      <c r="AB1" s="11">
        <f>Output!AB5</f>
        <v>1.17292</v>
      </c>
      <c r="AC1" s="11">
        <f>Output!AC5</f>
        <v>1.16146</v>
      </c>
      <c r="AD1" s="11">
        <f>Output!AD5</f>
        <v>1.15</v>
      </c>
      <c r="AE1" s="11">
        <f>Output!AE5</f>
        <v>1.14292</v>
      </c>
      <c r="AF1" s="11">
        <f>Output!AF5</f>
        <v>1.1385399999999999</v>
      </c>
      <c r="AG1" s="12">
        <f>Output!AG5</f>
        <v>1.13146</v>
      </c>
    </row>
    <row r="3" spans="1:6" ht="15">
      <c r="A3" s="17" t="s">
        <v>8</v>
      </c>
      <c r="E3" s="17" t="s">
        <v>9</v>
      </c>
      <c r="F3" s="16"/>
    </row>
    <row r="4" spans="1:6" ht="14.25">
      <c r="A4" s="16">
        <v>0.236</v>
      </c>
      <c r="B4" s="16">
        <f>B$1</f>
        <v>1.29708</v>
      </c>
      <c r="D4" s="10" t="s">
        <v>10</v>
      </c>
      <c r="E4" s="18">
        <f>Input!B9</f>
        <v>1.3</v>
      </c>
      <c r="F4" s="16"/>
    </row>
    <row r="5" spans="1:6" ht="14.25">
      <c r="A5" s="16">
        <v>0.382</v>
      </c>
      <c r="B5" s="16">
        <f>C$1</f>
        <v>1.30146</v>
      </c>
      <c r="D5" s="10"/>
      <c r="E5" s="16">
        <v>0.382</v>
      </c>
      <c r="F5" s="16">
        <f>I$1</f>
        <v>1.28854</v>
      </c>
    </row>
    <row r="6" spans="1:6" ht="14.25">
      <c r="A6" s="16">
        <v>0.5</v>
      </c>
      <c r="B6" s="16">
        <f>D$1</f>
        <v>1.3050000000000002</v>
      </c>
      <c r="D6" s="10"/>
      <c r="E6" s="16">
        <v>0.5</v>
      </c>
      <c r="F6" s="16">
        <f>J$1</f>
        <v>1.2850000000000001</v>
      </c>
    </row>
    <row r="7" spans="1:6" ht="14.25">
      <c r="A7" s="16">
        <v>0.618</v>
      </c>
      <c r="B7" s="16">
        <f>E$1</f>
        <v>1.30854</v>
      </c>
      <c r="D7" s="10"/>
      <c r="E7" s="16">
        <v>0.618</v>
      </c>
      <c r="F7" s="16">
        <f>K$1</f>
        <v>1.28146</v>
      </c>
    </row>
    <row r="8" spans="1:6" ht="14.25">
      <c r="A8" s="16">
        <v>0.707</v>
      </c>
      <c r="B8" s="16">
        <f>F$1</f>
        <v>1.31121</v>
      </c>
      <c r="D8" s="10"/>
      <c r="E8" s="16">
        <v>0.707</v>
      </c>
      <c r="F8" s="16">
        <f>L$1</f>
        <v>1.27879</v>
      </c>
    </row>
    <row r="9" spans="1:6" ht="14.25">
      <c r="A9" s="16">
        <v>0.786</v>
      </c>
      <c r="B9" s="16">
        <f>G$1</f>
        <v>1.31358</v>
      </c>
      <c r="D9" s="10"/>
      <c r="E9" s="16">
        <v>1</v>
      </c>
      <c r="F9" s="16">
        <f>M$1</f>
        <v>1.27</v>
      </c>
    </row>
    <row r="10" spans="1:6" ht="14.25">
      <c r="A10" s="16">
        <v>1</v>
      </c>
      <c r="B10" s="16">
        <f>H$1</f>
        <v>1.32</v>
      </c>
      <c r="D10" s="10"/>
      <c r="E10" s="16">
        <v>1.236</v>
      </c>
      <c r="F10" s="16">
        <f>N$1</f>
        <v>1.26292</v>
      </c>
    </row>
    <row r="11" spans="4:6" ht="14.25">
      <c r="D11" s="10"/>
      <c r="E11" s="16">
        <v>1.382</v>
      </c>
      <c r="F11" s="16">
        <f>O$1</f>
        <v>1.25854</v>
      </c>
    </row>
    <row r="12" spans="4:7" ht="14.25">
      <c r="D12" s="10"/>
      <c r="E12" s="16">
        <v>1.5</v>
      </c>
      <c r="F12" s="16">
        <f>P$1</f>
        <v>1.255</v>
      </c>
      <c r="G12" s="16"/>
    </row>
    <row r="13" spans="4:6" ht="14.25">
      <c r="D13" s="10"/>
      <c r="E13" s="16">
        <v>1.618</v>
      </c>
      <c r="F13" s="16">
        <f>Q$1</f>
        <v>1.25146</v>
      </c>
    </row>
    <row r="14" spans="5:6" ht="14.25">
      <c r="E14" s="16">
        <v>1.707</v>
      </c>
      <c r="F14" s="16">
        <f>R$1</f>
        <v>1.24879</v>
      </c>
    </row>
    <row r="15" spans="5:6" ht="14.25">
      <c r="E15" s="16">
        <v>2</v>
      </c>
      <c r="F15" s="16">
        <f>S$1</f>
        <v>1.24</v>
      </c>
    </row>
    <row r="16" spans="5:6" ht="14.25">
      <c r="E16" s="16">
        <v>2.236</v>
      </c>
      <c r="F16" s="16">
        <f>T$1</f>
        <v>1.23292</v>
      </c>
    </row>
    <row r="17" spans="5:6" ht="14.25">
      <c r="E17" s="16">
        <v>2.382</v>
      </c>
      <c r="F17" s="16">
        <f>U$1</f>
        <v>1.22854</v>
      </c>
    </row>
    <row r="18" spans="5:6" ht="14.25">
      <c r="E18" s="16">
        <v>2.618</v>
      </c>
      <c r="F18" s="16">
        <f>V$1</f>
        <v>1.22146</v>
      </c>
    </row>
    <row r="19" spans="5:6" ht="14.25">
      <c r="E19" s="16">
        <v>3</v>
      </c>
      <c r="F19" s="16">
        <f>W$1</f>
        <v>1.21</v>
      </c>
    </row>
    <row r="20" spans="5:6" ht="14.25">
      <c r="E20" s="16">
        <v>3.236</v>
      </c>
      <c r="F20" s="16">
        <f>X$1</f>
        <v>1.20292</v>
      </c>
    </row>
    <row r="21" spans="5:6" ht="14.25">
      <c r="E21" s="16">
        <v>3.382</v>
      </c>
      <c r="F21" s="16">
        <f>Y$1</f>
        <v>1.19854</v>
      </c>
    </row>
    <row r="22" spans="5:6" ht="14.25">
      <c r="E22" s="16">
        <v>3.618</v>
      </c>
      <c r="F22" s="16">
        <f>Z$1</f>
        <v>1.19146</v>
      </c>
    </row>
    <row r="23" spans="5:6" ht="14.25">
      <c r="E23" s="16">
        <v>4</v>
      </c>
      <c r="F23" s="16">
        <f>AA$1</f>
        <v>1.18</v>
      </c>
    </row>
    <row r="24" spans="5:6" ht="14.25">
      <c r="E24" s="16">
        <v>4.236</v>
      </c>
      <c r="F24" s="16">
        <f>AB$1</f>
        <v>1.17292</v>
      </c>
    </row>
    <row r="25" spans="5:6" ht="14.25">
      <c r="E25" s="16">
        <v>4.618</v>
      </c>
      <c r="F25" s="16">
        <f>AC$1</f>
        <v>1.16146</v>
      </c>
    </row>
    <row r="26" spans="5:6" ht="14.25">
      <c r="E26" s="16">
        <v>5</v>
      </c>
      <c r="F26" s="16">
        <f>AD$1</f>
        <v>1.15</v>
      </c>
    </row>
    <row r="27" spans="5:6" ht="14.25">
      <c r="E27" s="16">
        <v>5.236</v>
      </c>
      <c r="F27" s="16">
        <f>AE$1</f>
        <v>1.14292</v>
      </c>
    </row>
    <row r="28" spans="5:6" ht="14.25">
      <c r="E28" s="16">
        <v>5.382</v>
      </c>
      <c r="F28" s="16">
        <f>AF$1</f>
        <v>1.1385399999999999</v>
      </c>
    </row>
    <row r="29" spans="5:6" ht="14.25">
      <c r="E29" s="16">
        <v>5.618</v>
      </c>
      <c r="F29" s="16">
        <f>AG$1</f>
        <v>1.13146</v>
      </c>
    </row>
  </sheetData>
  <sheetProtection password="C6E5" sheet="1" objects="1" scenarios="1"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National Bank of Kuwait SAK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PTW6</dc:creator>
  <cp:keywords/>
  <dc:description/>
  <cp:lastModifiedBy>Ramki</cp:lastModifiedBy>
  <cp:lastPrinted>2004-12-13T11:42:20Z</cp:lastPrinted>
  <dcterms:created xsi:type="dcterms:W3CDTF">2004-12-06T10:23:15Z</dcterms:created>
  <dcterms:modified xsi:type="dcterms:W3CDTF">2012-07-25T12:48:25Z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-130988492</vt:i4>
  </property>
  <property fmtid="{D5CDD505-2E9C-101B-9397-08002B2CF9AE}" pid="3" name="_EmailSubject">
    <vt:lpwstr/>
  </property>
  <property fmtid="{D5CDD505-2E9C-101B-9397-08002B2CF9AE}" pid="4" name="_AuthorEmail">
    <vt:lpwstr>RamkiR@nbk.com</vt:lpwstr>
  </property>
  <property fmtid="{D5CDD505-2E9C-101B-9397-08002B2CF9AE}" pid="5" name="_AuthorEmailDisplayName">
    <vt:lpwstr>Ramki Ramakrishnan</vt:lpwstr>
  </property>
  <property fmtid="{D5CDD505-2E9C-101B-9397-08002B2CF9AE}" pid="6" name="_ReviewingToolsShownOnce">
    <vt:lpwstr/>
  </property>
</Properties>
</file>